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35" windowHeight="8550" activeTab="0"/>
  </bookViews>
  <sheets>
    <sheet name="Лист1" sheetId="1" r:id="rId1"/>
  </sheets>
  <definedNames>
    <definedName name="_xlnm.Print_Area" localSheetId="0">'Лист1'!$A$1:$N$63</definedName>
  </definedNames>
  <calcPr fullCalcOnLoad="1"/>
</workbook>
</file>

<file path=xl/sharedStrings.xml><?xml version="1.0" encoding="utf-8"?>
<sst xmlns="http://schemas.openxmlformats.org/spreadsheetml/2006/main" count="485" uniqueCount="113">
  <si>
    <t>2</t>
  </si>
  <si>
    <t>001</t>
  </si>
  <si>
    <t>ВСЕГО ДОХОДОВ</t>
  </si>
  <si>
    <t>Приложение 4</t>
  </si>
  <si>
    <t>НАЛОГИ НА ПРИБЫЛЬ, ДОХОДЫ</t>
  </si>
  <si>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</si>
  <si>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</si>
  <si>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</si>
  <si>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10</t>
  </si>
  <si>
    <t>11</t>
  </si>
  <si>
    <t>Иные межбюджетные трансферты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</si>
  <si>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</si>
  <si>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№ строки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</si>
  <si>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</si>
  <si>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</si>
  <si>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</si>
  <si>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</si>
  <si>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</si>
  <si>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</si>
  <si>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</si>
  <si>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</si>
  <si>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</si>
  <si>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00</t>
  </si>
  <si>
    <t>000</t>
  </si>
  <si>
    <t>1</t>
  </si>
  <si>
    <t>0000</t>
  </si>
  <si>
    <t xml:space="preserve"> НАЛОГОВЫЕ И НЕНАЛОГОВЫЕ ДОХОДЫ</t>
  </si>
  <si>
    <t>182</t>
  </si>
  <si>
    <t>01</t>
  </si>
  <si>
    <t>010</t>
  </si>
  <si>
    <t>02</t>
  </si>
  <si>
    <t>110</t>
  </si>
  <si>
    <t>020</t>
  </si>
  <si>
    <t>040</t>
  </si>
  <si>
    <t>05</t>
  </si>
  <si>
    <t>03</t>
  </si>
  <si>
    <t>08</t>
  </si>
  <si>
    <t>04</t>
  </si>
  <si>
    <t>120</t>
  </si>
  <si>
    <t>163</t>
  </si>
  <si>
    <t>030</t>
  </si>
  <si>
    <t>151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</si>
  <si>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</si>
  <si>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</si>
  <si>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</si>
  <si>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Дотации  на  выравнивание   бюджетной   обеспеченности</t>
  </si>
  <si>
    <t>06</t>
  </si>
  <si>
    <t>999</t>
  </si>
  <si>
    <t>ГОСУДАРСТВЕННАЯ ПОШЛИНА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</si>
  <si>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</si>
  <si>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015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</si>
  <si>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</si>
  <si>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024</t>
  </si>
  <si>
    <t>Субвенции бюджетам муниципальных районов на выполнение передаваемых полномочий субъектов Российской Федерации</t>
  </si>
  <si>
    <t>013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</si>
  <si>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</si>
  <si>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</si>
  <si>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</si>
  <si>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</si>
  <si>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</si>
  <si>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</si>
  <si>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</si>
  <si>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</si>
  <si>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</si>
  <si>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023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</si>
  <si>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</si>
  <si>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</si>
  <si>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</si>
  <si>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</si>
  <si>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</si>
  <si>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045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</si>
  <si>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</si>
  <si>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Дотации бюджетам поселений на выравнивание бюджетной обеспеченности</t>
  </si>
  <si>
    <t>4131</t>
  </si>
  <si>
    <t>7601</t>
  </si>
  <si>
    <t>Дотации бюджетам поселений на выравнивание бюджетной обеспеченности  из районного фонда финансовой поддержки</t>
  </si>
  <si>
    <t>Дотации бюджетам поселений на выравнивание бюджетной обеспеченности   за счет средств краевого бюджета</t>
  </si>
  <si>
    <t>7514</t>
  </si>
  <si>
    <t>Субвенции бюджетам поселений на выполнение государственных полномочий по созданию и обеспечению деятельности административных комиссий переданных органам местного самоуправления поселений</t>
  </si>
  <si>
    <t>Иные межбюджетные трансферты на обеспечение сбалансированности бюджетов поселений</t>
  </si>
  <si>
    <t>Прочие межбюджетные трансферты, передаваемые бюджетам</t>
  </si>
  <si>
    <t>4132</t>
  </si>
  <si>
    <t>НАЛОГИ НА СОВОКУПНЫЙ ДОХОД</t>
  </si>
  <si>
    <t>Единый сельскохозяйственный налог (сумма платежа)</t>
  </si>
  <si>
    <t>825</t>
  </si>
  <si>
    <t>Иные межбюджетные трансферты  передаваемые бюджетам поселений на разработку проектов организации дорожного движения за счет средств местного бюджета</t>
  </si>
  <si>
    <t>Иные межбюджетные трансферты  передаваемые бюджетам поселений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</t>
  </si>
  <si>
    <t>4271</t>
  </si>
  <si>
    <t>7508</t>
  </si>
  <si>
    <t>7741</t>
  </si>
  <si>
    <t>Субсидии бюджетам муниципальных образований для реализации проектов по благоустройству территорий поселений, городских округов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</si>
  <si>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</si>
  <si>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09</t>
  </si>
  <si>
    <t>053</t>
  </si>
  <si>
    <t>1000</t>
  </si>
  <si>
    <t>Земельный налог (по обязательствам, возникшим до 1 января 2006 года), мобилизуемый на территориях поселений</t>
  </si>
  <si>
    <t>ЗАДОЛЖЕННОСТЬ И ПЕРЕРАСЧЕТЫ ПО ОТМЕНЕННЫМ НАЛОГАМ, СБОРАМ И ИНЫМ ОБЯЗАТЕЛЬНЫМ ПЛАТЕЖАМ</t>
  </si>
  <si>
    <t>Налоги на имущество</t>
  </si>
  <si>
    <t>1021</t>
  </si>
  <si>
    <t>1022</t>
  </si>
  <si>
    <t>Иные межбюджетные трансферты передаваемые бюджетам поселений на выплаты, обеспечивающие уровень зар.платы не ниже минимального размера оплаты труда</t>
  </si>
  <si>
    <t>Субсидии на частичное финансирование расходов на повышение минимальных размеров окладов, ставок зар.платы работников бюджетной сферы края, которым предоставляется региональная выплата, с 1 октября 2014 года на 10 прцентов</t>
  </si>
  <si>
    <t>ШТРАФЫ, САНКЦИИ, ВОЗМЕЩЕНИЕ УЩЕРБА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</si>
  <si>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</si>
  <si>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</si>
  <si>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16</t>
  </si>
  <si>
    <t>140</t>
  </si>
  <si>
    <t>51</t>
  </si>
  <si>
    <t xml:space="preserve">Доходы   бюджета на 2014 год </t>
  </si>
  <si>
    <t xml:space="preserve">Утверждено </t>
  </si>
  <si>
    <t xml:space="preserve">исполнено </t>
  </si>
  <si>
    <t>отклонение</t>
  </si>
  <si>
    <t>к  решению Орловского сельского Совета депутатов от 28.04.2015 г. № 51-180 р "Об утверждении  отчета об исполнении бюджета Орловского сельсовета за 2014 год"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</si>
</sst>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&quot;р.&quot;"/>
    <numFmt numFmtId="174" formatCode="_-* #,##0.0&quot;р.&quot;_-;\-* #,##0.0&quot;р.&quot;_-;_-* &quot;-&quot;?&quot;р.&quot;_-;_-@_-"/>
    <numFmt numFmtId="175" formatCode="#,##0_ ;\-#,##0\ 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2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7" fillId="24" borderId="10" xfId="0" applyFont="1" applyFill="1" applyBorder="1" applyAlignment="1">
      <alignment vertical="top" wrapText="1"/>
    </xf>
    <xf numFmtId="0" fontId="8" fillId="24" borderId="10" xfId="0" applyFont="1" applyFill="1" applyBorder="1" applyAlignment="1">
      <alignment vertical="top" wrapText="1"/>
    </xf>
    <xf numFmtId="0" fontId="7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4" fontId="8" fillId="0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49" fontId="0" fillId="0" borderId="10" xfId="0" applyNumberFormat="1" applyBorder="1" applyAlignment="1">
      <alignment horizontal="center"/>
    </xf>
    <xf numFmtId="0" fontId="3" fillId="0" borderId="0" xfId="0" applyFont="1" applyAlignment="1">
      <alignment horizontal="right"/>
    </xf>
    <xf numFmtId="0" fontId="8" fillId="24" borderId="12" xfId="0" applyNumberFormat="1" applyFont="1" applyFill="1" applyBorder="1" applyAlignment="1">
      <alignment horizontal="left" wrapText="1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64"/>
  <sheetViews>
    <sheetView tabSelected="1" view="pageBreakPreview" zoomScale="75" zoomScaleNormal="75" zoomScaleSheetLayoutView="75" zoomScalePageLayoutView="0" workbookViewId="0" topLeftCell="A1">
      <selection activeCell="Q50" sqref="Q50"/>
    </sheetView>
  </sheetViews>
  <sheetFormatPr defaultColWidth="9.00390625" defaultRowHeight="12.75"/>
  <cols>
    <col min="1" max="1" width="3.375" style="4" customWidth="1"/>
    <col min="2" max="4" width="4.75390625" style="0" customWidth="1"/>
    <col min="5" max="5" width="6.125" style="0" customWidth="1"/>
    <col min="6" max="8" width="4.75390625" style="0" customWidth="1"/>
    <col min="9" max="9" width="8.75390625" style="0" customWidth="1"/>
    <col min="10" max="10" width="69.875" style="0" customWidth="1"/>
    <col min="11" max="11" width="16.00390625" style="0" customWidth="1"/>
    <col min="12" max="12" width="13.75390625" style="0" customWidth="1"/>
    <col min="13" max="13" width="12.375" style="0" customWidth="1"/>
  </cols>
  <sheetData>
    <row r="2" ht="12.75">
      <c r="K2" s="27" t="s">
        <v>3</v>
      </c>
    </row>
    <row r="3" spans="11:14" ht="48" customHeight="1">
      <c r="K3" s="34" t="s">
        <v>112</v>
      </c>
      <c r="L3" s="34"/>
      <c r="M3" s="34"/>
      <c r="N3" s="34"/>
    </row>
    <row r="4" ht="12.75">
      <c r="K4" s="27"/>
    </row>
    <row r="5" ht="15">
      <c r="K5" s="13"/>
    </row>
    <row r="6" ht="15">
      <c r="K6" s="13"/>
    </row>
    <row r="7" spans="6:11" ht="18.75">
      <c r="F7" s="35" t="s">
        <v>108</v>
      </c>
      <c r="G7" s="35"/>
      <c r="H7" s="35"/>
      <c r="I7" s="35"/>
      <c r="J7" s="35"/>
      <c r="K7" s="35"/>
    </row>
    <row r="9" spans="1:21" ht="115.5" customHeight="1">
      <c r="A9" s="5" t="s">
        <v>12</v>
      </c>
      <c r="B9" s="5" t="s">
        <v>13</v>
      </c>
      <c r="C9" s="5" t="s">
        <v>14</v>
      </c>
      <c r="D9" s="5" t="s">
        <v>15</v>
      </c>
      <c r="E9" s="5" t="s">
        <v>16</v>
      </c>
      <c r="F9" s="5" t="s">
        <v>17</v>
      </c>
      <c r="G9" s="5" t="s">
        <v>18</v>
      </c>
      <c r="H9" s="5" t="s">
        <v>19</v>
      </c>
      <c r="I9" s="6" t="s">
        <v>20</v>
      </c>
      <c r="J9" s="11" t="s">
        <v>21</v>
      </c>
      <c r="K9" s="3" t="s">
        <v>109</v>
      </c>
      <c r="L9" s="30" t="s">
        <v>110</v>
      </c>
      <c r="M9" s="30" t="s">
        <v>111</v>
      </c>
      <c r="N9" s="7"/>
      <c r="O9" s="7"/>
      <c r="P9" s="7"/>
      <c r="Q9" s="7"/>
      <c r="R9" s="7"/>
      <c r="S9" s="7"/>
      <c r="T9" s="7"/>
      <c r="U9" s="7"/>
    </row>
    <row r="10" spans="1:13" s="9" customFormat="1" ht="13.5" customHeight="1">
      <c r="A10" s="11"/>
      <c r="B10" s="8">
        <v>1</v>
      </c>
      <c r="C10" s="8">
        <v>2</v>
      </c>
      <c r="D10" s="8">
        <v>3</v>
      </c>
      <c r="E10" s="8">
        <v>4</v>
      </c>
      <c r="F10" s="8">
        <v>5</v>
      </c>
      <c r="G10" s="8">
        <v>6</v>
      </c>
      <c r="H10" s="8">
        <v>7</v>
      </c>
      <c r="I10" s="8">
        <v>8</v>
      </c>
      <c r="J10" s="8">
        <v>9</v>
      </c>
      <c r="K10" s="8">
        <v>10</v>
      </c>
      <c r="L10" s="29"/>
      <c r="M10" s="29"/>
    </row>
    <row r="11" spans="1:13" ht="15.75">
      <c r="A11" s="20">
        <v>1</v>
      </c>
      <c r="B11" s="10" t="s">
        <v>23</v>
      </c>
      <c r="C11" s="10" t="s">
        <v>24</v>
      </c>
      <c r="D11" s="10" t="s">
        <v>22</v>
      </c>
      <c r="E11" s="10" t="s">
        <v>22</v>
      </c>
      <c r="F11" s="10" t="s">
        <v>23</v>
      </c>
      <c r="G11" s="10" t="s">
        <v>22</v>
      </c>
      <c r="H11" s="10" t="s">
        <v>25</v>
      </c>
      <c r="I11" s="10" t="s">
        <v>23</v>
      </c>
      <c r="J11" s="14" t="s">
        <v>26</v>
      </c>
      <c r="K11" s="22">
        <f>SUM(K41,K35,K32,K29,K21,K18,K16,K12)</f>
        <v>791823.3500000001</v>
      </c>
      <c r="L11" s="22">
        <f>SUM(L41,L35,L32,L29,L21,L18,L16,L12)</f>
        <v>764819.8200000001</v>
      </c>
      <c r="M11" s="31">
        <v>27003.53</v>
      </c>
    </row>
    <row r="12" spans="1:13" s="1" customFormat="1" ht="15.75">
      <c r="A12" s="20">
        <v>2</v>
      </c>
      <c r="B12" s="10" t="s">
        <v>23</v>
      </c>
      <c r="C12" s="10" t="s">
        <v>24</v>
      </c>
      <c r="D12" s="10" t="s">
        <v>28</v>
      </c>
      <c r="E12" s="10" t="s">
        <v>22</v>
      </c>
      <c r="F12" s="10" t="s">
        <v>23</v>
      </c>
      <c r="G12" s="10" t="s">
        <v>22</v>
      </c>
      <c r="H12" s="10" t="s">
        <v>25</v>
      </c>
      <c r="I12" s="10" t="s">
        <v>23</v>
      </c>
      <c r="J12" s="14" t="s">
        <v>4</v>
      </c>
      <c r="K12" s="22">
        <f>K13</f>
        <v>329551.32</v>
      </c>
      <c r="L12" s="22">
        <f>L13</f>
        <v>329551.32</v>
      </c>
      <c r="M12" s="31"/>
    </row>
    <row r="13" spans="1:13" s="1" customFormat="1" ht="15.75">
      <c r="A13" s="20">
        <v>6</v>
      </c>
      <c r="B13" s="21" t="s">
        <v>27</v>
      </c>
      <c r="C13" s="21" t="s">
        <v>24</v>
      </c>
      <c r="D13" s="21" t="s">
        <v>28</v>
      </c>
      <c r="E13" s="21" t="s">
        <v>30</v>
      </c>
      <c r="F13" s="21" t="s">
        <v>23</v>
      </c>
      <c r="G13" s="21" t="s">
        <v>28</v>
      </c>
      <c r="H13" s="21" t="s">
        <v>25</v>
      </c>
      <c r="I13" s="21" t="s">
        <v>31</v>
      </c>
      <c r="J13" s="14" t="s">
        <v>5</v>
      </c>
      <c r="K13" s="23">
        <f>SUM(K14:K15)</f>
        <v>329551.32</v>
      </c>
      <c r="L13" s="23">
        <f>SUM(L14:L15)</f>
        <v>329551.32</v>
      </c>
      <c r="M13" s="31"/>
    </row>
    <row r="14" spans="1:13" ht="84.75" customHeight="1">
      <c r="A14" s="20">
        <v>7</v>
      </c>
      <c r="B14" s="21" t="s">
        <v>27</v>
      </c>
      <c r="C14" s="21" t="s">
        <v>24</v>
      </c>
      <c r="D14" s="21" t="s">
        <v>28</v>
      </c>
      <c r="E14" s="21" t="s">
        <v>30</v>
      </c>
      <c r="F14" s="21" t="s">
        <v>29</v>
      </c>
      <c r="G14" s="21" t="s">
        <v>28</v>
      </c>
      <c r="H14" s="21" t="s">
        <v>25</v>
      </c>
      <c r="I14" s="21" t="s">
        <v>31</v>
      </c>
      <c r="J14" s="15" t="s">
        <v>49</v>
      </c>
      <c r="K14" s="23">
        <v>329380.78</v>
      </c>
      <c r="L14" s="23">
        <v>329380.78</v>
      </c>
      <c r="M14" s="32"/>
    </row>
    <row r="15" spans="1:13" ht="57" customHeight="1">
      <c r="A15" s="20"/>
      <c r="B15" s="21" t="s">
        <v>27</v>
      </c>
      <c r="C15" s="21" t="s">
        <v>24</v>
      </c>
      <c r="D15" s="21" t="s">
        <v>28</v>
      </c>
      <c r="E15" s="21" t="s">
        <v>30</v>
      </c>
      <c r="F15" s="21" t="s">
        <v>40</v>
      </c>
      <c r="G15" s="21" t="s">
        <v>28</v>
      </c>
      <c r="H15" s="21" t="s">
        <v>25</v>
      </c>
      <c r="I15" s="21" t="s">
        <v>31</v>
      </c>
      <c r="J15" s="15" t="s">
        <v>91</v>
      </c>
      <c r="K15" s="23">
        <v>170.54</v>
      </c>
      <c r="L15" s="23">
        <v>170.54</v>
      </c>
      <c r="M15" s="32"/>
    </row>
    <row r="16" spans="1:13" ht="34.5" customHeight="1">
      <c r="A16" s="20"/>
      <c r="B16" s="21" t="s">
        <v>23</v>
      </c>
      <c r="C16" s="21" t="s">
        <v>24</v>
      </c>
      <c r="D16" s="21" t="s">
        <v>35</v>
      </c>
      <c r="E16" s="21" t="s">
        <v>22</v>
      </c>
      <c r="F16" s="21" t="s">
        <v>23</v>
      </c>
      <c r="G16" s="21" t="s">
        <v>22</v>
      </c>
      <c r="H16" s="21" t="s">
        <v>25</v>
      </c>
      <c r="I16" s="21" t="s">
        <v>23</v>
      </c>
      <c r="J16" s="14" t="s">
        <v>56</v>
      </c>
      <c r="K16" s="22">
        <f>SUM(K17)</f>
        <v>115900</v>
      </c>
      <c r="L16" s="22">
        <f>SUM(L17)</f>
        <v>85954.33</v>
      </c>
      <c r="M16" s="31">
        <v>29945.67</v>
      </c>
    </row>
    <row r="17" spans="1:13" ht="35.25" customHeight="1">
      <c r="A17" s="20"/>
      <c r="B17" s="21" t="s">
        <v>27</v>
      </c>
      <c r="C17" s="21" t="s">
        <v>24</v>
      </c>
      <c r="D17" s="21" t="s">
        <v>35</v>
      </c>
      <c r="E17" s="21" t="s">
        <v>30</v>
      </c>
      <c r="F17" s="21" t="s">
        <v>23</v>
      </c>
      <c r="G17" s="21" t="s">
        <v>28</v>
      </c>
      <c r="H17" s="21" t="s">
        <v>25</v>
      </c>
      <c r="I17" s="21" t="s">
        <v>29</v>
      </c>
      <c r="J17" s="15" t="s">
        <v>57</v>
      </c>
      <c r="K17" s="23">
        <v>115900</v>
      </c>
      <c r="L17" s="23">
        <v>85954.33</v>
      </c>
      <c r="M17" s="32">
        <v>29945.67</v>
      </c>
    </row>
    <row r="18" spans="1:13" ht="23.25" customHeight="1">
      <c r="A18" s="20"/>
      <c r="B18" s="21" t="s">
        <v>23</v>
      </c>
      <c r="C18" s="21" t="s">
        <v>24</v>
      </c>
      <c r="D18" s="21" t="s">
        <v>34</v>
      </c>
      <c r="E18" s="21" t="s">
        <v>22</v>
      </c>
      <c r="F18" s="21" t="s">
        <v>23</v>
      </c>
      <c r="G18" s="21" t="s">
        <v>22</v>
      </c>
      <c r="H18" s="21" t="s">
        <v>25</v>
      </c>
      <c r="I18" s="21" t="s">
        <v>23</v>
      </c>
      <c r="J18" s="14" t="s">
        <v>82</v>
      </c>
      <c r="K18" s="22">
        <f>SUM(K19)</f>
        <v>8453</v>
      </c>
      <c r="L18" s="22">
        <f>SUM(L19)</f>
        <v>8453</v>
      </c>
      <c r="M18" s="32"/>
    </row>
    <row r="19" spans="1:13" ht="27" customHeight="1">
      <c r="A19" s="20"/>
      <c r="B19" s="21" t="s">
        <v>23</v>
      </c>
      <c r="C19" s="21" t="s">
        <v>24</v>
      </c>
      <c r="D19" s="21" t="s">
        <v>34</v>
      </c>
      <c r="E19" s="21" t="s">
        <v>35</v>
      </c>
      <c r="F19" s="21" t="s">
        <v>23</v>
      </c>
      <c r="G19" s="21" t="s">
        <v>22</v>
      </c>
      <c r="H19" s="21" t="s">
        <v>25</v>
      </c>
      <c r="I19" s="21" t="s">
        <v>23</v>
      </c>
      <c r="J19" s="14" t="s">
        <v>83</v>
      </c>
      <c r="K19" s="23">
        <f>SUM(K20)</f>
        <v>8453</v>
      </c>
      <c r="L19" s="23">
        <f>SUM(L20)</f>
        <v>8453</v>
      </c>
      <c r="M19" s="32"/>
    </row>
    <row r="20" spans="1:13" ht="26.25" customHeight="1">
      <c r="A20" s="20"/>
      <c r="B20" s="21" t="s">
        <v>27</v>
      </c>
      <c r="C20" s="21" t="s">
        <v>24</v>
      </c>
      <c r="D20" s="21" t="s">
        <v>34</v>
      </c>
      <c r="E20" s="21" t="s">
        <v>35</v>
      </c>
      <c r="F20" s="21" t="s">
        <v>29</v>
      </c>
      <c r="G20" s="21" t="s">
        <v>28</v>
      </c>
      <c r="H20" s="21" t="s">
        <v>25</v>
      </c>
      <c r="I20" s="21" t="s">
        <v>31</v>
      </c>
      <c r="J20" s="15" t="s">
        <v>83</v>
      </c>
      <c r="K20" s="23">
        <v>8453</v>
      </c>
      <c r="L20" s="23">
        <v>8453</v>
      </c>
      <c r="M20" s="32"/>
    </row>
    <row r="21" spans="1:13" ht="21.75" customHeight="1">
      <c r="A21" s="20"/>
      <c r="B21" s="21" t="s">
        <v>23</v>
      </c>
      <c r="C21" s="21" t="s">
        <v>24</v>
      </c>
      <c r="D21" s="26" t="s">
        <v>46</v>
      </c>
      <c r="E21" s="21" t="s">
        <v>22</v>
      </c>
      <c r="F21" s="21" t="s">
        <v>23</v>
      </c>
      <c r="G21" s="21" t="s">
        <v>22</v>
      </c>
      <c r="H21" s="21" t="s">
        <v>25</v>
      </c>
      <c r="I21" s="21" t="s">
        <v>23</v>
      </c>
      <c r="J21" s="14" t="s">
        <v>58</v>
      </c>
      <c r="K21" s="22">
        <f>SUM(K22+K24)</f>
        <v>180411.63</v>
      </c>
      <c r="L21" s="22">
        <f>SUM(L22+L24)</f>
        <v>182457.98</v>
      </c>
      <c r="M21" s="31">
        <v>-2046.35</v>
      </c>
    </row>
    <row r="22" spans="1:13" ht="17.25" customHeight="1">
      <c r="A22" s="20"/>
      <c r="B22" s="26" t="s">
        <v>27</v>
      </c>
      <c r="C22" s="21" t="s">
        <v>24</v>
      </c>
      <c r="D22" s="26" t="s">
        <v>46</v>
      </c>
      <c r="E22" s="26" t="s">
        <v>28</v>
      </c>
      <c r="F22" s="21" t="s">
        <v>23</v>
      </c>
      <c r="G22" s="21" t="s">
        <v>22</v>
      </c>
      <c r="H22" s="21" t="s">
        <v>25</v>
      </c>
      <c r="I22" s="26" t="s">
        <v>31</v>
      </c>
      <c r="J22" s="15" t="s">
        <v>59</v>
      </c>
      <c r="K22" s="23">
        <f>SUM(K23)</f>
        <v>1867.14</v>
      </c>
      <c r="L22" s="23">
        <f>SUM(L23)</f>
        <v>1867.14</v>
      </c>
      <c r="M22" s="32"/>
    </row>
    <row r="23" spans="1:13" ht="48" customHeight="1">
      <c r="A23" s="20"/>
      <c r="B23" s="26" t="s">
        <v>27</v>
      </c>
      <c r="C23" s="21" t="s">
        <v>24</v>
      </c>
      <c r="D23" s="26" t="s">
        <v>46</v>
      </c>
      <c r="E23" s="26" t="s">
        <v>28</v>
      </c>
      <c r="F23" s="26" t="s">
        <v>40</v>
      </c>
      <c r="G23" s="26" t="s">
        <v>8</v>
      </c>
      <c r="H23" s="21" t="s">
        <v>25</v>
      </c>
      <c r="I23" s="26" t="s">
        <v>31</v>
      </c>
      <c r="J23" s="15" t="s">
        <v>60</v>
      </c>
      <c r="K23" s="23">
        <v>1867.14</v>
      </c>
      <c r="L23" s="23">
        <v>1867.14</v>
      </c>
      <c r="M23" s="32"/>
    </row>
    <row r="24" spans="1:13" ht="21" customHeight="1">
      <c r="A24" s="20"/>
      <c r="B24" s="26" t="s">
        <v>27</v>
      </c>
      <c r="C24" s="21" t="s">
        <v>24</v>
      </c>
      <c r="D24" s="26" t="s">
        <v>46</v>
      </c>
      <c r="E24" s="26" t="s">
        <v>46</v>
      </c>
      <c r="F24" s="21" t="s">
        <v>23</v>
      </c>
      <c r="G24" s="21" t="s">
        <v>22</v>
      </c>
      <c r="H24" s="21" t="s">
        <v>25</v>
      </c>
      <c r="I24" s="26" t="s">
        <v>31</v>
      </c>
      <c r="J24" s="15" t="s">
        <v>61</v>
      </c>
      <c r="K24" s="23">
        <f>SUM(K25+K27)</f>
        <v>178544.49</v>
      </c>
      <c r="L24" s="23">
        <f>SUM(L25+L27)</f>
        <v>180590.84</v>
      </c>
      <c r="M24" s="32">
        <v>-2046.35</v>
      </c>
    </row>
    <row r="25" spans="1:13" ht="35.25" customHeight="1">
      <c r="A25" s="20"/>
      <c r="B25" s="26" t="s">
        <v>27</v>
      </c>
      <c r="C25" s="21" t="s">
        <v>24</v>
      </c>
      <c r="D25" s="26" t="s">
        <v>46</v>
      </c>
      <c r="E25" s="26" t="s">
        <v>46</v>
      </c>
      <c r="F25" s="26" t="s">
        <v>29</v>
      </c>
      <c r="G25" s="21" t="s">
        <v>22</v>
      </c>
      <c r="H25" s="21" t="s">
        <v>25</v>
      </c>
      <c r="I25" s="26" t="s">
        <v>31</v>
      </c>
      <c r="J25" s="15" t="s">
        <v>63</v>
      </c>
      <c r="K25" s="23">
        <f>SUM(K26)</f>
        <v>175592</v>
      </c>
      <c r="L25" s="23">
        <f>SUM(L26)</f>
        <v>177638.35</v>
      </c>
      <c r="M25" s="32"/>
    </row>
    <row r="26" spans="1:13" ht="35.25" customHeight="1">
      <c r="A26" s="20"/>
      <c r="B26" s="26" t="s">
        <v>27</v>
      </c>
      <c r="C26" s="21" t="s">
        <v>24</v>
      </c>
      <c r="D26" s="26" t="s">
        <v>46</v>
      </c>
      <c r="E26" s="26" t="s">
        <v>46</v>
      </c>
      <c r="F26" s="26" t="s">
        <v>54</v>
      </c>
      <c r="G26" s="26" t="s">
        <v>8</v>
      </c>
      <c r="H26" s="21" t="s">
        <v>25</v>
      </c>
      <c r="I26" s="26" t="s">
        <v>31</v>
      </c>
      <c r="J26" s="15" t="s">
        <v>62</v>
      </c>
      <c r="K26" s="23">
        <v>175592</v>
      </c>
      <c r="L26" s="23">
        <v>177638.35</v>
      </c>
      <c r="M26" s="32">
        <v>-2046.35</v>
      </c>
    </row>
    <row r="27" spans="1:13" ht="35.25" customHeight="1">
      <c r="A27" s="20"/>
      <c r="B27" s="26" t="s">
        <v>27</v>
      </c>
      <c r="C27" s="21" t="s">
        <v>24</v>
      </c>
      <c r="D27" s="26" t="s">
        <v>46</v>
      </c>
      <c r="E27" s="26" t="s">
        <v>46</v>
      </c>
      <c r="F27" s="26" t="s">
        <v>32</v>
      </c>
      <c r="G27" s="21" t="s">
        <v>22</v>
      </c>
      <c r="H27" s="21" t="s">
        <v>25</v>
      </c>
      <c r="I27" s="26" t="s">
        <v>31</v>
      </c>
      <c r="J27" s="15" t="s">
        <v>65</v>
      </c>
      <c r="K27" s="23">
        <f>SUM(K28)</f>
        <v>2952.49</v>
      </c>
      <c r="L27" s="23">
        <f>SUM(L28)</f>
        <v>2952.49</v>
      </c>
      <c r="M27" s="32"/>
    </row>
    <row r="28" spans="1:13" ht="35.25" customHeight="1">
      <c r="A28" s="20"/>
      <c r="B28" s="26" t="s">
        <v>27</v>
      </c>
      <c r="C28" s="21" t="s">
        <v>24</v>
      </c>
      <c r="D28" s="26" t="s">
        <v>46</v>
      </c>
      <c r="E28" s="26" t="s">
        <v>46</v>
      </c>
      <c r="F28" s="26" t="s">
        <v>64</v>
      </c>
      <c r="G28" s="26" t="s">
        <v>8</v>
      </c>
      <c r="H28" s="21" t="s">
        <v>25</v>
      </c>
      <c r="I28" s="26" t="s">
        <v>31</v>
      </c>
      <c r="J28" s="15" t="s">
        <v>66</v>
      </c>
      <c r="K28" s="23">
        <v>2952.49</v>
      </c>
      <c r="L28" s="23">
        <v>2952.49</v>
      </c>
      <c r="M28" s="32"/>
    </row>
    <row r="29" spans="1:13" ht="35.25" customHeight="1">
      <c r="A29" s="20"/>
      <c r="B29" s="26" t="s">
        <v>23</v>
      </c>
      <c r="C29" s="21" t="s">
        <v>24</v>
      </c>
      <c r="D29" s="26" t="s">
        <v>92</v>
      </c>
      <c r="E29" s="26" t="s">
        <v>22</v>
      </c>
      <c r="F29" s="26" t="s">
        <v>23</v>
      </c>
      <c r="G29" s="26" t="s">
        <v>22</v>
      </c>
      <c r="H29" s="21" t="s">
        <v>25</v>
      </c>
      <c r="I29" s="26" t="s">
        <v>23</v>
      </c>
      <c r="J29" s="15" t="s">
        <v>96</v>
      </c>
      <c r="K29" s="23">
        <f>SUM(K30)</f>
        <v>43094.86</v>
      </c>
      <c r="L29" s="23">
        <f>SUM(L30)</f>
        <v>43990.65</v>
      </c>
      <c r="M29" s="32">
        <v>-895.79</v>
      </c>
    </row>
    <row r="30" spans="1:13" ht="21.75" customHeight="1">
      <c r="A30" s="20"/>
      <c r="B30" s="26" t="s">
        <v>27</v>
      </c>
      <c r="C30" s="21" t="s">
        <v>24</v>
      </c>
      <c r="D30" s="26" t="s">
        <v>92</v>
      </c>
      <c r="E30" s="26" t="s">
        <v>37</v>
      </c>
      <c r="F30" s="26" t="s">
        <v>23</v>
      </c>
      <c r="G30" s="26" t="s">
        <v>22</v>
      </c>
      <c r="H30" s="21" t="s">
        <v>25</v>
      </c>
      <c r="I30" s="26" t="s">
        <v>31</v>
      </c>
      <c r="J30" s="15" t="s">
        <v>97</v>
      </c>
      <c r="K30" s="23">
        <f>SUM(K31)</f>
        <v>43094.86</v>
      </c>
      <c r="L30" s="23">
        <f>SUM(L31)</f>
        <v>43990.65</v>
      </c>
      <c r="M30" s="32">
        <v>-895.79</v>
      </c>
    </row>
    <row r="31" spans="1:13" ht="35.25" customHeight="1">
      <c r="A31" s="20"/>
      <c r="B31" s="26" t="s">
        <v>27</v>
      </c>
      <c r="C31" s="21" t="s">
        <v>24</v>
      </c>
      <c r="D31" s="26" t="s">
        <v>92</v>
      </c>
      <c r="E31" s="26" t="s">
        <v>37</v>
      </c>
      <c r="F31" s="26" t="s">
        <v>93</v>
      </c>
      <c r="G31" s="26" t="s">
        <v>8</v>
      </c>
      <c r="H31" s="21" t="s">
        <v>94</v>
      </c>
      <c r="I31" s="26" t="s">
        <v>31</v>
      </c>
      <c r="J31" s="15" t="s">
        <v>95</v>
      </c>
      <c r="K31" s="23">
        <v>43094.86</v>
      </c>
      <c r="L31" s="23">
        <v>43990.65</v>
      </c>
      <c r="M31" s="32">
        <v>-895.79</v>
      </c>
    </row>
    <row r="32" spans="1:13" s="1" customFormat="1" ht="15.75">
      <c r="A32" s="20">
        <v>21</v>
      </c>
      <c r="B32" s="10" t="s">
        <v>23</v>
      </c>
      <c r="C32" s="10" t="s">
        <v>24</v>
      </c>
      <c r="D32" s="10" t="s">
        <v>36</v>
      </c>
      <c r="E32" s="10" t="s">
        <v>22</v>
      </c>
      <c r="F32" s="10" t="s">
        <v>23</v>
      </c>
      <c r="G32" s="10" t="s">
        <v>22</v>
      </c>
      <c r="H32" s="10" t="s">
        <v>25</v>
      </c>
      <c r="I32" s="10" t="s">
        <v>23</v>
      </c>
      <c r="J32" s="14" t="s">
        <v>48</v>
      </c>
      <c r="K32" s="22">
        <f>K33</f>
        <v>11100</v>
      </c>
      <c r="L32" s="22">
        <f>L33</f>
        <v>11100</v>
      </c>
      <c r="M32" s="31"/>
    </row>
    <row r="33" spans="1:13" s="1" customFormat="1" ht="47.25">
      <c r="A33" s="20">
        <v>22</v>
      </c>
      <c r="B33" s="21" t="s">
        <v>23</v>
      </c>
      <c r="C33" s="21" t="s">
        <v>24</v>
      </c>
      <c r="D33" s="21" t="s">
        <v>36</v>
      </c>
      <c r="E33" s="26" t="s">
        <v>37</v>
      </c>
      <c r="F33" s="21" t="s">
        <v>23</v>
      </c>
      <c r="G33" s="21" t="s">
        <v>28</v>
      </c>
      <c r="H33" s="21" t="s">
        <v>25</v>
      </c>
      <c r="I33" s="21" t="s">
        <v>31</v>
      </c>
      <c r="J33" s="14" t="s">
        <v>67</v>
      </c>
      <c r="K33" s="23">
        <f>SUM(K34)</f>
        <v>11100</v>
      </c>
      <c r="L33" s="23">
        <f>SUM(L34)</f>
        <v>11100</v>
      </c>
      <c r="M33" s="31"/>
    </row>
    <row r="34" spans="1:13" s="1" customFormat="1" ht="69.75" customHeight="1">
      <c r="A34" s="20">
        <v>23</v>
      </c>
      <c r="B34" s="26" t="s">
        <v>84</v>
      </c>
      <c r="C34" s="21" t="s">
        <v>24</v>
      </c>
      <c r="D34" s="21" t="s">
        <v>36</v>
      </c>
      <c r="E34" s="26" t="s">
        <v>37</v>
      </c>
      <c r="F34" s="26" t="s">
        <v>32</v>
      </c>
      <c r="G34" s="21" t="s">
        <v>28</v>
      </c>
      <c r="H34" s="21" t="s">
        <v>25</v>
      </c>
      <c r="I34" s="21" t="s">
        <v>31</v>
      </c>
      <c r="J34" s="15" t="s">
        <v>68</v>
      </c>
      <c r="K34" s="23">
        <v>11100</v>
      </c>
      <c r="L34" s="23">
        <v>11100</v>
      </c>
      <c r="M34" s="31"/>
    </row>
    <row r="35" spans="1:13" s="1" customFormat="1" ht="47.25">
      <c r="A35" s="20">
        <v>24</v>
      </c>
      <c r="B35" s="10" t="s">
        <v>23</v>
      </c>
      <c r="C35" s="10" t="s">
        <v>24</v>
      </c>
      <c r="D35" s="10" t="s">
        <v>9</v>
      </c>
      <c r="E35" s="10" t="s">
        <v>22</v>
      </c>
      <c r="F35" s="10" t="s">
        <v>23</v>
      </c>
      <c r="G35" s="10" t="s">
        <v>22</v>
      </c>
      <c r="H35" s="10" t="s">
        <v>25</v>
      </c>
      <c r="I35" s="10" t="s">
        <v>23</v>
      </c>
      <c r="J35" s="14" t="s">
        <v>6</v>
      </c>
      <c r="K35" s="22">
        <f>K37+K39</f>
        <v>102812.54</v>
      </c>
      <c r="L35" s="22">
        <f>L37+L39</f>
        <v>102812.54</v>
      </c>
      <c r="M35" s="31"/>
    </row>
    <row r="36" spans="1:13" s="1" customFormat="1" ht="94.5">
      <c r="A36" s="20">
        <v>25</v>
      </c>
      <c r="B36" s="10" t="s">
        <v>23</v>
      </c>
      <c r="C36" s="10" t="s">
        <v>24</v>
      </c>
      <c r="D36" s="10" t="s">
        <v>9</v>
      </c>
      <c r="E36" s="10" t="s">
        <v>34</v>
      </c>
      <c r="F36" s="10" t="s">
        <v>23</v>
      </c>
      <c r="G36" s="10" t="s">
        <v>22</v>
      </c>
      <c r="H36" s="10" t="s">
        <v>25</v>
      </c>
      <c r="I36" s="10" t="s">
        <v>38</v>
      </c>
      <c r="J36" s="14" t="s">
        <v>55</v>
      </c>
      <c r="K36" s="23">
        <f>SUM(K37+K39)</f>
        <v>102812.54</v>
      </c>
      <c r="L36" s="23">
        <f>SUM(L37+L39)</f>
        <v>102812.54</v>
      </c>
      <c r="M36" s="31"/>
    </row>
    <row r="37" spans="1:13" s="9" customFormat="1" ht="84" customHeight="1">
      <c r="A37" s="20">
        <v>26</v>
      </c>
      <c r="B37" s="21" t="s">
        <v>23</v>
      </c>
      <c r="C37" s="21" t="s">
        <v>24</v>
      </c>
      <c r="D37" s="21" t="s">
        <v>9</v>
      </c>
      <c r="E37" s="21" t="s">
        <v>34</v>
      </c>
      <c r="F37" s="21" t="s">
        <v>29</v>
      </c>
      <c r="G37" s="21" t="s">
        <v>22</v>
      </c>
      <c r="H37" s="21" t="s">
        <v>25</v>
      </c>
      <c r="I37" s="21" t="s">
        <v>38</v>
      </c>
      <c r="J37" s="16" t="s">
        <v>11</v>
      </c>
      <c r="K37" s="23">
        <f>SUM(K38)</f>
        <v>92223.29</v>
      </c>
      <c r="L37" s="23">
        <f>SUM(L38)</f>
        <v>92223.29</v>
      </c>
      <c r="M37" s="32"/>
    </row>
    <row r="38" spans="1:13" s="9" customFormat="1" ht="69.75" customHeight="1">
      <c r="A38" s="20">
        <v>27</v>
      </c>
      <c r="B38" s="26" t="s">
        <v>39</v>
      </c>
      <c r="C38" s="21" t="s">
        <v>24</v>
      </c>
      <c r="D38" s="21" t="s">
        <v>9</v>
      </c>
      <c r="E38" s="21" t="s">
        <v>34</v>
      </c>
      <c r="F38" s="21" t="s">
        <v>54</v>
      </c>
      <c r="G38" s="21" t="s">
        <v>8</v>
      </c>
      <c r="H38" s="21" t="s">
        <v>25</v>
      </c>
      <c r="I38" s="21" t="s">
        <v>38</v>
      </c>
      <c r="J38" s="17" t="s">
        <v>11</v>
      </c>
      <c r="K38" s="23">
        <v>92223.29</v>
      </c>
      <c r="L38" s="23">
        <v>92223.29</v>
      </c>
      <c r="M38" s="32"/>
    </row>
    <row r="39" spans="1:13" ht="49.5" customHeight="1">
      <c r="A39" s="20">
        <v>28</v>
      </c>
      <c r="B39" s="21" t="s">
        <v>23</v>
      </c>
      <c r="C39" s="21" t="s">
        <v>24</v>
      </c>
      <c r="D39" s="21" t="s">
        <v>9</v>
      </c>
      <c r="E39" s="21" t="s">
        <v>34</v>
      </c>
      <c r="F39" s="26" t="s">
        <v>33</v>
      </c>
      <c r="G39" s="21" t="s">
        <v>22</v>
      </c>
      <c r="H39" s="21" t="s">
        <v>25</v>
      </c>
      <c r="I39" s="21" t="s">
        <v>38</v>
      </c>
      <c r="J39" s="16" t="s">
        <v>69</v>
      </c>
      <c r="K39" s="23">
        <f>SUM(K40)</f>
        <v>10589.25</v>
      </c>
      <c r="L39" s="23">
        <f>SUM(L40)</f>
        <v>10589.25</v>
      </c>
      <c r="M39" s="32"/>
    </row>
    <row r="40" spans="1:13" ht="72.75" customHeight="1">
      <c r="A40" s="20">
        <v>29</v>
      </c>
      <c r="B40" s="26" t="s">
        <v>84</v>
      </c>
      <c r="C40" s="21" t="s">
        <v>24</v>
      </c>
      <c r="D40" s="21" t="s">
        <v>9</v>
      </c>
      <c r="E40" s="21" t="s">
        <v>34</v>
      </c>
      <c r="F40" s="26" t="s">
        <v>70</v>
      </c>
      <c r="G40" s="26" t="s">
        <v>8</v>
      </c>
      <c r="H40" s="21" t="s">
        <v>25</v>
      </c>
      <c r="I40" s="21" t="s">
        <v>38</v>
      </c>
      <c r="J40" s="17" t="s">
        <v>71</v>
      </c>
      <c r="K40" s="23">
        <v>10589.25</v>
      </c>
      <c r="L40" s="23">
        <v>10589.25</v>
      </c>
      <c r="M40" s="32"/>
    </row>
    <row r="41" spans="1:13" ht="27.75" customHeight="1">
      <c r="A41" s="20"/>
      <c r="B41" s="26" t="s">
        <v>23</v>
      </c>
      <c r="C41" s="21" t="s">
        <v>24</v>
      </c>
      <c r="D41" s="21" t="s">
        <v>105</v>
      </c>
      <c r="E41" s="21" t="s">
        <v>22</v>
      </c>
      <c r="F41" s="26" t="s">
        <v>23</v>
      </c>
      <c r="G41" s="26" t="s">
        <v>22</v>
      </c>
      <c r="H41" s="21" t="s">
        <v>25</v>
      </c>
      <c r="I41" s="21" t="s">
        <v>23</v>
      </c>
      <c r="J41" s="28" t="s">
        <v>102</v>
      </c>
      <c r="K41" s="23">
        <f>SUM(K42)</f>
        <v>500</v>
      </c>
      <c r="L41" s="23">
        <f>SUM(L42)</f>
        <v>500</v>
      </c>
      <c r="M41" s="32"/>
    </row>
    <row r="42" spans="1:13" ht="48.75" customHeight="1">
      <c r="A42" s="20"/>
      <c r="B42" s="26" t="s">
        <v>84</v>
      </c>
      <c r="C42" s="21" t="s">
        <v>24</v>
      </c>
      <c r="D42" s="21" t="s">
        <v>105</v>
      </c>
      <c r="E42" s="21" t="s">
        <v>107</v>
      </c>
      <c r="F42" s="26" t="s">
        <v>23</v>
      </c>
      <c r="G42" s="26" t="s">
        <v>30</v>
      </c>
      <c r="H42" s="21" t="s">
        <v>25</v>
      </c>
      <c r="I42" s="21" t="s">
        <v>106</v>
      </c>
      <c r="J42" s="28" t="s">
        <v>103</v>
      </c>
      <c r="K42" s="23">
        <f>SUM(K43)</f>
        <v>500</v>
      </c>
      <c r="L42" s="23">
        <f>SUM(L43)</f>
        <v>500</v>
      </c>
      <c r="M42" s="32"/>
    </row>
    <row r="43" spans="1:13" ht="51.75" customHeight="1">
      <c r="A43" s="20"/>
      <c r="B43" s="26" t="s">
        <v>84</v>
      </c>
      <c r="C43" s="21" t="s">
        <v>24</v>
      </c>
      <c r="D43" s="21" t="s">
        <v>105</v>
      </c>
      <c r="E43" s="21" t="s">
        <v>107</v>
      </c>
      <c r="F43" s="26" t="s">
        <v>33</v>
      </c>
      <c r="G43" s="26" t="s">
        <v>30</v>
      </c>
      <c r="H43" s="21" t="s">
        <v>25</v>
      </c>
      <c r="I43" s="21" t="s">
        <v>106</v>
      </c>
      <c r="J43" s="28" t="s">
        <v>104</v>
      </c>
      <c r="K43" s="23">
        <v>500</v>
      </c>
      <c r="L43" s="23">
        <v>500</v>
      </c>
      <c r="M43" s="32"/>
    </row>
    <row r="44" spans="1:13" s="1" customFormat="1" ht="15.75">
      <c r="A44" s="20">
        <v>54</v>
      </c>
      <c r="B44" s="10" t="s">
        <v>23</v>
      </c>
      <c r="C44" s="10" t="s">
        <v>0</v>
      </c>
      <c r="D44" s="10" t="s">
        <v>22</v>
      </c>
      <c r="E44" s="10" t="s">
        <v>22</v>
      </c>
      <c r="F44" s="10" t="s">
        <v>23</v>
      </c>
      <c r="G44" s="10" t="s">
        <v>22</v>
      </c>
      <c r="H44" s="10" t="s">
        <v>25</v>
      </c>
      <c r="I44" s="10" t="s">
        <v>23</v>
      </c>
      <c r="J44" s="14" t="s">
        <v>7</v>
      </c>
      <c r="K44" s="25">
        <f>SUM(K45)</f>
        <v>4619161</v>
      </c>
      <c r="L44" s="25">
        <f>SUM(L45)</f>
        <v>4619161</v>
      </c>
      <c r="M44" s="31"/>
    </row>
    <row r="45" spans="1:13" ht="40.5" customHeight="1">
      <c r="A45" s="20">
        <v>55</v>
      </c>
      <c r="B45" s="26" t="s">
        <v>84</v>
      </c>
      <c r="C45" s="21" t="s">
        <v>0</v>
      </c>
      <c r="D45" s="21" t="s">
        <v>30</v>
      </c>
      <c r="E45" s="21" t="s">
        <v>22</v>
      </c>
      <c r="F45" s="21" t="s">
        <v>23</v>
      </c>
      <c r="G45" s="21" t="s">
        <v>22</v>
      </c>
      <c r="H45" s="21" t="s">
        <v>25</v>
      </c>
      <c r="I45" s="21" t="s">
        <v>23</v>
      </c>
      <c r="J45" s="18" t="s">
        <v>42</v>
      </c>
      <c r="K45" s="25">
        <f>SUM(K46,K51,K55)</f>
        <v>4619161</v>
      </c>
      <c r="L45" s="25">
        <f>SUM(L46,L51,L55)</f>
        <v>4619161</v>
      </c>
      <c r="M45" s="32"/>
    </row>
    <row r="46" spans="1:13" ht="31.5">
      <c r="A46" s="20">
        <v>56</v>
      </c>
      <c r="B46" s="26" t="s">
        <v>84</v>
      </c>
      <c r="C46" s="21" t="s">
        <v>0</v>
      </c>
      <c r="D46" s="21" t="s">
        <v>30</v>
      </c>
      <c r="E46" s="21" t="s">
        <v>28</v>
      </c>
      <c r="F46" s="21" t="s">
        <v>23</v>
      </c>
      <c r="G46" s="21" t="s">
        <v>22</v>
      </c>
      <c r="H46" s="21" t="s">
        <v>25</v>
      </c>
      <c r="I46" s="21" t="s">
        <v>41</v>
      </c>
      <c r="J46" s="18" t="s">
        <v>43</v>
      </c>
      <c r="K46" s="25">
        <f>SUM(K47)</f>
        <v>2706400</v>
      </c>
      <c r="L46" s="25">
        <f>SUM(L47)</f>
        <v>2706400</v>
      </c>
      <c r="M46" s="32"/>
    </row>
    <row r="47" spans="1:13" ht="20.25" customHeight="1">
      <c r="A47" s="20">
        <v>57</v>
      </c>
      <c r="B47" s="26" t="s">
        <v>84</v>
      </c>
      <c r="C47" s="21" t="s">
        <v>0</v>
      </c>
      <c r="D47" s="21" t="s">
        <v>30</v>
      </c>
      <c r="E47" s="21" t="s">
        <v>28</v>
      </c>
      <c r="F47" s="21" t="s">
        <v>1</v>
      </c>
      <c r="G47" s="21" t="s">
        <v>22</v>
      </c>
      <c r="H47" s="21" t="s">
        <v>25</v>
      </c>
      <c r="I47" s="21" t="s">
        <v>41</v>
      </c>
      <c r="J47" s="18" t="s">
        <v>45</v>
      </c>
      <c r="K47" s="25">
        <f>SUM(K48)</f>
        <v>2706400</v>
      </c>
      <c r="L47" s="25">
        <f>SUM(L48)</f>
        <v>2706400</v>
      </c>
      <c r="M47" s="32"/>
    </row>
    <row r="48" spans="1:13" ht="33.75" customHeight="1">
      <c r="A48" s="20">
        <v>58</v>
      </c>
      <c r="B48" s="26" t="s">
        <v>84</v>
      </c>
      <c r="C48" s="21" t="s">
        <v>0</v>
      </c>
      <c r="D48" s="21" t="s">
        <v>30</v>
      </c>
      <c r="E48" s="21" t="s">
        <v>28</v>
      </c>
      <c r="F48" s="21" t="s">
        <v>1</v>
      </c>
      <c r="G48" s="26" t="s">
        <v>8</v>
      </c>
      <c r="H48" s="26" t="s">
        <v>25</v>
      </c>
      <c r="I48" s="21" t="s">
        <v>41</v>
      </c>
      <c r="J48" s="19" t="s">
        <v>72</v>
      </c>
      <c r="K48" s="24">
        <f>SUM(K49:K50)</f>
        <v>2706400</v>
      </c>
      <c r="L48" s="24">
        <f>SUM(L49:L50)</f>
        <v>2706400</v>
      </c>
      <c r="M48" s="32"/>
    </row>
    <row r="49" spans="1:13" ht="33.75" customHeight="1">
      <c r="A49" s="20"/>
      <c r="B49" s="26" t="s">
        <v>84</v>
      </c>
      <c r="C49" s="21" t="s">
        <v>0</v>
      </c>
      <c r="D49" s="21" t="s">
        <v>30</v>
      </c>
      <c r="E49" s="21" t="s">
        <v>28</v>
      </c>
      <c r="F49" s="21" t="s">
        <v>1</v>
      </c>
      <c r="G49" s="26" t="s">
        <v>8</v>
      </c>
      <c r="H49" s="26" t="s">
        <v>73</v>
      </c>
      <c r="I49" s="21" t="s">
        <v>41</v>
      </c>
      <c r="J49" s="19" t="s">
        <v>75</v>
      </c>
      <c r="K49" s="24">
        <v>2445900</v>
      </c>
      <c r="L49" s="24">
        <v>2445900</v>
      </c>
      <c r="M49" s="32"/>
    </row>
    <row r="50" spans="1:13" ht="33.75" customHeight="1">
      <c r="A50" s="20"/>
      <c r="B50" s="26" t="s">
        <v>84</v>
      </c>
      <c r="C50" s="21" t="s">
        <v>0</v>
      </c>
      <c r="D50" s="21" t="s">
        <v>30</v>
      </c>
      <c r="E50" s="21" t="s">
        <v>28</v>
      </c>
      <c r="F50" s="21" t="s">
        <v>1</v>
      </c>
      <c r="G50" s="26" t="s">
        <v>8</v>
      </c>
      <c r="H50" s="26" t="s">
        <v>74</v>
      </c>
      <c r="I50" s="21" t="s">
        <v>41</v>
      </c>
      <c r="J50" s="19" t="s">
        <v>76</v>
      </c>
      <c r="K50" s="24">
        <v>260500</v>
      </c>
      <c r="L50" s="24">
        <v>260500</v>
      </c>
      <c r="M50" s="32"/>
    </row>
    <row r="51" spans="1:13" ht="32.25" customHeight="1">
      <c r="A51" s="20">
        <v>64</v>
      </c>
      <c r="B51" s="26" t="s">
        <v>84</v>
      </c>
      <c r="C51" s="21" t="s">
        <v>0</v>
      </c>
      <c r="D51" s="21" t="s">
        <v>30</v>
      </c>
      <c r="E51" s="21" t="s">
        <v>35</v>
      </c>
      <c r="F51" s="21" t="s">
        <v>23</v>
      </c>
      <c r="G51" s="21" t="s">
        <v>22</v>
      </c>
      <c r="H51" s="21" t="s">
        <v>25</v>
      </c>
      <c r="I51" s="21" t="s">
        <v>41</v>
      </c>
      <c r="J51" s="18" t="s">
        <v>44</v>
      </c>
      <c r="K51" s="25">
        <f>SUM(K52:K53)</f>
        <v>61187</v>
      </c>
      <c r="L51" s="25">
        <f>SUM(L52:L53)</f>
        <v>61187</v>
      </c>
      <c r="M51" s="32"/>
    </row>
    <row r="52" spans="1:13" ht="54.75" customHeight="1">
      <c r="A52" s="20">
        <v>67</v>
      </c>
      <c r="B52" s="26" t="s">
        <v>84</v>
      </c>
      <c r="C52" s="21" t="s">
        <v>0</v>
      </c>
      <c r="D52" s="21" t="s">
        <v>30</v>
      </c>
      <c r="E52" s="21" t="s">
        <v>35</v>
      </c>
      <c r="F52" s="21" t="s">
        <v>50</v>
      </c>
      <c r="G52" s="26" t="s">
        <v>8</v>
      </c>
      <c r="H52" s="21" t="s">
        <v>25</v>
      </c>
      <c r="I52" s="21" t="s">
        <v>41</v>
      </c>
      <c r="J52" s="19" t="s">
        <v>51</v>
      </c>
      <c r="K52" s="24">
        <v>59700</v>
      </c>
      <c r="L52" s="24">
        <v>59700</v>
      </c>
      <c r="M52" s="32"/>
    </row>
    <row r="53" spans="1:13" ht="31.5">
      <c r="A53" s="20">
        <v>70</v>
      </c>
      <c r="B53" s="26" t="s">
        <v>84</v>
      </c>
      <c r="C53" s="21" t="s">
        <v>0</v>
      </c>
      <c r="D53" s="21" t="s">
        <v>30</v>
      </c>
      <c r="E53" s="21" t="s">
        <v>35</v>
      </c>
      <c r="F53" s="21" t="s">
        <v>52</v>
      </c>
      <c r="G53" s="26" t="s">
        <v>8</v>
      </c>
      <c r="H53" s="21" t="s">
        <v>25</v>
      </c>
      <c r="I53" s="21" t="s">
        <v>41</v>
      </c>
      <c r="J53" s="19" t="s">
        <v>53</v>
      </c>
      <c r="K53" s="24">
        <f>SUM(K54)</f>
        <v>1487</v>
      </c>
      <c r="L53" s="24">
        <f>SUM(L54)</f>
        <v>1487</v>
      </c>
      <c r="M53" s="32"/>
    </row>
    <row r="54" spans="1:13" ht="69.75" customHeight="1">
      <c r="A54" s="20">
        <v>72</v>
      </c>
      <c r="B54" s="26" t="s">
        <v>84</v>
      </c>
      <c r="C54" s="21" t="s">
        <v>0</v>
      </c>
      <c r="D54" s="21" t="s">
        <v>30</v>
      </c>
      <c r="E54" s="21" t="s">
        <v>35</v>
      </c>
      <c r="F54" s="26" t="s">
        <v>52</v>
      </c>
      <c r="G54" s="26" t="s">
        <v>8</v>
      </c>
      <c r="H54" s="26" t="s">
        <v>77</v>
      </c>
      <c r="I54" s="21" t="s">
        <v>41</v>
      </c>
      <c r="J54" s="19" t="s">
        <v>78</v>
      </c>
      <c r="K54" s="24">
        <v>1487</v>
      </c>
      <c r="L54" s="24">
        <v>1487</v>
      </c>
      <c r="M54" s="32"/>
    </row>
    <row r="55" spans="1:13" ht="15.75">
      <c r="A55" s="20">
        <v>73</v>
      </c>
      <c r="B55" s="26" t="s">
        <v>84</v>
      </c>
      <c r="C55" s="21" t="s">
        <v>0</v>
      </c>
      <c r="D55" s="21" t="s">
        <v>30</v>
      </c>
      <c r="E55" s="21" t="s">
        <v>37</v>
      </c>
      <c r="F55" s="21" t="s">
        <v>23</v>
      </c>
      <c r="G55" s="21" t="s">
        <v>22</v>
      </c>
      <c r="H55" s="21" t="s">
        <v>25</v>
      </c>
      <c r="I55" s="21" t="s">
        <v>41</v>
      </c>
      <c r="J55" s="18" t="s">
        <v>10</v>
      </c>
      <c r="K55" s="22">
        <f>SUM(K56)</f>
        <v>1851574</v>
      </c>
      <c r="L55" s="22">
        <f>SUM(L56)</f>
        <v>1851574</v>
      </c>
      <c r="M55" s="32"/>
    </row>
    <row r="56" spans="1:13" ht="24.75" customHeight="1">
      <c r="A56" s="20">
        <v>74</v>
      </c>
      <c r="B56" s="26" t="s">
        <v>84</v>
      </c>
      <c r="C56" s="21" t="s">
        <v>0</v>
      </c>
      <c r="D56" s="21" t="s">
        <v>30</v>
      </c>
      <c r="E56" s="21" t="s">
        <v>37</v>
      </c>
      <c r="F56" s="26" t="s">
        <v>47</v>
      </c>
      <c r="G56" s="21" t="s">
        <v>22</v>
      </c>
      <c r="H56" s="21" t="s">
        <v>25</v>
      </c>
      <c r="I56" s="21" t="s">
        <v>41</v>
      </c>
      <c r="J56" s="19" t="s">
        <v>80</v>
      </c>
      <c r="K56" s="23">
        <f>SUM(K57:K62)</f>
        <v>1851574</v>
      </c>
      <c r="L56" s="23">
        <f>SUM(L57:L62)</f>
        <v>1851574</v>
      </c>
      <c r="M56" s="32"/>
    </row>
    <row r="57" spans="1:13" ht="31.5">
      <c r="A57" s="20">
        <v>75</v>
      </c>
      <c r="B57" s="26" t="s">
        <v>84</v>
      </c>
      <c r="C57" s="21" t="s">
        <v>0</v>
      </c>
      <c r="D57" s="21" t="s">
        <v>30</v>
      </c>
      <c r="E57" s="21" t="s">
        <v>37</v>
      </c>
      <c r="F57" s="26" t="s">
        <v>47</v>
      </c>
      <c r="G57" s="26" t="s">
        <v>8</v>
      </c>
      <c r="H57" s="26" t="s">
        <v>81</v>
      </c>
      <c r="I57" s="21" t="s">
        <v>41</v>
      </c>
      <c r="J57" s="19" t="s">
        <v>79</v>
      </c>
      <c r="K57" s="23">
        <v>1597800</v>
      </c>
      <c r="L57" s="23">
        <v>1597800</v>
      </c>
      <c r="M57" s="32"/>
    </row>
    <row r="58" spans="1:13" ht="47.25">
      <c r="A58" s="20">
        <v>76</v>
      </c>
      <c r="B58" s="26" t="s">
        <v>84</v>
      </c>
      <c r="C58" s="21" t="s">
        <v>0</v>
      </c>
      <c r="D58" s="21" t="s">
        <v>30</v>
      </c>
      <c r="E58" s="21" t="s">
        <v>37</v>
      </c>
      <c r="F58" s="26" t="s">
        <v>47</v>
      </c>
      <c r="G58" s="26" t="s">
        <v>8</v>
      </c>
      <c r="H58" s="26" t="s">
        <v>87</v>
      </c>
      <c r="I58" s="21" t="s">
        <v>41</v>
      </c>
      <c r="J58" s="19" t="s">
        <v>85</v>
      </c>
      <c r="K58" s="23">
        <v>58600</v>
      </c>
      <c r="L58" s="23">
        <v>58600</v>
      </c>
      <c r="M58" s="32"/>
    </row>
    <row r="59" spans="1:13" ht="63">
      <c r="A59" s="20">
        <v>78</v>
      </c>
      <c r="B59" s="26" t="s">
        <v>84</v>
      </c>
      <c r="C59" s="21" t="s">
        <v>0</v>
      </c>
      <c r="D59" s="21" t="s">
        <v>30</v>
      </c>
      <c r="E59" s="21" t="s">
        <v>37</v>
      </c>
      <c r="F59" s="26" t="s">
        <v>47</v>
      </c>
      <c r="G59" s="26" t="s">
        <v>8</v>
      </c>
      <c r="H59" s="26" t="s">
        <v>88</v>
      </c>
      <c r="I59" s="21" t="s">
        <v>41</v>
      </c>
      <c r="J59" s="19" t="s">
        <v>86</v>
      </c>
      <c r="K59" s="23">
        <v>24524</v>
      </c>
      <c r="L59" s="23">
        <v>24524</v>
      </c>
      <c r="M59" s="32"/>
    </row>
    <row r="60" spans="1:13" ht="47.25">
      <c r="A60" s="20">
        <v>79</v>
      </c>
      <c r="B60" s="26" t="s">
        <v>84</v>
      </c>
      <c r="C60" s="21" t="s">
        <v>0</v>
      </c>
      <c r="D60" s="21" t="s">
        <v>30</v>
      </c>
      <c r="E60" s="21" t="s">
        <v>37</v>
      </c>
      <c r="F60" s="26" t="s">
        <v>47</v>
      </c>
      <c r="G60" s="26" t="s">
        <v>8</v>
      </c>
      <c r="H60" s="26" t="s">
        <v>89</v>
      </c>
      <c r="I60" s="21" t="s">
        <v>41</v>
      </c>
      <c r="J60" s="19" t="s">
        <v>90</v>
      </c>
      <c r="K60" s="23">
        <v>97000</v>
      </c>
      <c r="L60" s="23">
        <v>97000</v>
      </c>
      <c r="M60" s="32"/>
    </row>
    <row r="61" spans="1:13" ht="47.25">
      <c r="A61" s="20"/>
      <c r="B61" s="26" t="s">
        <v>84</v>
      </c>
      <c r="C61" s="21" t="s">
        <v>0</v>
      </c>
      <c r="D61" s="21" t="s">
        <v>30</v>
      </c>
      <c r="E61" s="21" t="s">
        <v>37</v>
      </c>
      <c r="F61" s="26" t="s">
        <v>47</v>
      </c>
      <c r="G61" s="26" t="s">
        <v>8</v>
      </c>
      <c r="H61" s="26" t="s">
        <v>98</v>
      </c>
      <c r="I61" s="21" t="s">
        <v>41</v>
      </c>
      <c r="J61" s="19" t="s">
        <v>100</v>
      </c>
      <c r="K61" s="23">
        <v>66150</v>
      </c>
      <c r="L61" s="23">
        <v>66150</v>
      </c>
      <c r="M61" s="32"/>
    </row>
    <row r="62" spans="1:13" ht="63">
      <c r="A62" s="20"/>
      <c r="B62" s="26" t="s">
        <v>84</v>
      </c>
      <c r="C62" s="21" t="s">
        <v>0</v>
      </c>
      <c r="D62" s="21" t="s">
        <v>30</v>
      </c>
      <c r="E62" s="21" t="s">
        <v>37</v>
      </c>
      <c r="F62" s="26" t="s">
        <v>47</v>
      </c>
      <c r="G62" s="26" t="s">
        <v>8</v>
      </c>
      <c r="H62" s="26" t="s">
        <v>99</v>
      </c>
      <c r="I62" s="21" t="s">
        <v>41</v>
      </c>
      <c r="J62" s="19" t="s">
        <v>101</v>
      </c>
      <c r="K62" s="23">
        <v>7500</v>
      </c>
      <c r="L62" s="23">
        <v>7500</v>
      </c>
      <c r="M62" s="32"/>
    </row>
    <row r="63" spans="1:13" ht="15.75">
      <c r="A63" s="20"/>
      <c r="B63" s="21"/>
      <c r="C63" s="21"/>
      <c r="D63" s="21"/>
      <c r="E63" s="21"/>
      <c r="F63" s="21"/>
      <c r="G63" s="21"/>
      <c r="H63" s="21"/>
      <c r="I63" s="21"/>
      <c r="J63" s="14" t="s">
        <v>2</v>
      </c>
      <c r="K63" s="22">
        <f>SUM(K44,K11)</f>
        <v>5410984.35</v>
      </c>
      <c r="L63" s="22">
        <v>5383980.82</v>
      </c>
      <c r="M63" s="22">
        <v>27003.53</v>
      </c>
    </row>
    <row r="64" spans="1:13" ht="15.75">
      <c r="A64" s="12"/>
      <c r="B64" s="2"/>
      <c r="C64" s="2"/>
      <c r="D64" s="2"/>
      <c r="E64" s="2"/>
      <c r="F64" s="2"/>
      <c r="G64" s="2"/>
      <c r="H64" s="2"/>
      <c r="I64" s="2"/>
      <c r="M64" s="33"/>
    </row>
  </sheetData>
  <sheetProtection/>
  <mergeCells count="2">
    <mergeCell ref="K3:N3"/>
    <mergeCell ref="F7:K7"/>
  </mergeCells>
  <printOptions/>
  <pageMargins left="0.5905511811023623" right="0.27" top="0.17" bottom="0.3937007874015748" header="0.19" footer="0.1968503937007874"/>
  <pageSetup blackAndWhite="1" horizontalDpi="300" verticalDpi="300" orientation="landscape" paperSize="9" scale="84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Дзержинского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Данилова Мария Алексеевна</dc:creator>
  <cp:keywords/>
  <dc:description/>
  <cp:lastModifiedBy>User</cp:lastModifiedBy>
  <cp:lastPrinted>2015-05-05T02:20:52Z</cp:lastPrinted>
  <dcterms:created xsi:type="dcterms:W3CDTF">2006-11-03T09:23:44Z</dcterms:created>
  <dcterms:modified xsi:type="dcterms:W3CDTF">2015-05-05T02:24:39Z</dcterms:modified>
  <cp:category/>
  <cp:version/>
  <cp:contentType/>
  <cp:contentStatus/>
</cp:coreProperties>
</file>